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onmouthdean.sharepoint.com/sites/MonmouthDean-CompanyFiles/Shared Documents/Offices/H-R/Lancaster Road 105-109, Royalty Studios/2026/"/>
    </mc:Choice>
  </mc:AlternateContent>
  <xr:revisionPtr revIDLastSave="2" documentId="8_{2E60BAE5-D1BB-44EC-B386-D3AA579F5D7D}" xr6:coauthVersionLast="47" xr6:coauthVersionMax="47" xr10:uidLastSave="{CF9E488B-F901-4B55-8D5C-B2AEE6A6A80E}"/>
  <bookViews>
    <workbookView minimized="1" xWindow="1860" yWindow="1860" windowWidth="21600" windowHeight="11295" xr2:uid="{81EA8937-07EE-4EBA-872F-0FDDC573044C}"/>
  </bookViews>
  <sheets>
    <sheet name="Sheet1" sheetId="1" r:id="rId1"/>
  </sheets>
  <definedNames>
    <definedName name="_xlnm.Print_Area" localSheetId="0">Sheet1!$A$1:$N$34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E9" i="1"/>
  <c r="H9" i="1"/>
  <c r="J9" i="1"/>
  <c r="K9" i="1" l="1"/>
  <c r="L9" i="1" s="1"/>
  <c r="M9" i="1" l="1"/>
  <c r="H6" i="1"/>
  <c r="H5" i="1"/>
  <c r="C26" i="1"/>
  <c r="J8" i="1"/>
  <c r="H8" i="1"/>
  <c r="E8" i="1"/>
  <c r="J7" i="1"/>
  <c r="H7" i="1"/>
  <c r="E7" i="1"/>
  <c r="J6" i="1"/>
  <c r="E6" i="1"/>
  <c r="J5" i="1"/>
  <c r="E5" i="1"/>
  <c r="K6" i="1" l="1"/>
  <c r="M6" i="1" s="1"/>
  <c r="K8" i="1"/>
  <c r="M8" i="1" s="1"/>
  <c r="K5" i="1"/>
  <c r="K7" i="1"/>
  <c r="M7" i="1" s="1"/>
  <c r="L8" i="1" l="1"/>
  <c r="M5" i="1"/>
  <c r="L7" i="1"/>
  <c r="L5" i="1"/>
  <c r="L6" i="1"/>
</calcChain>
</file>

<file path=xl/sharedStrings.xml><?xml version="1.0" encoding="utf-8"?>
<sst xmlns="http://schemas.openxmlformats.org/spreadsheetml/2006/main" count="38" uniqueCount="37">
  <si>
    <t>Floor</t>
  </si>
  <si>
    <t>Sq Ft (Estimated)</t>
  </si>
  <si>
    <t>ERV (£ PSF)</t>
  </si>
  <si>
    <t xml:space="preserve">ERV (Rent PAX) </t>
  </si>
  <si>
    <t>Estimated RFP assuming 5 year terms</t>
  </si>
  <si>
    <t>Service Charge Approx (PSF)</t>
  </si>
  <si>
    <t>All Inclusive Annual</t>
  </si>
  <si>
    <t>All inclusive annual PSF</t>
  </si>
  <si>
    <t>All Inclusive monthly</t>
  </si>
  <si>
    <t>Third</t>
  </si>
  <si>
    <t>Second</t>
  </si>
  <si>
    <t>First</t>
  </si>
  <si>
    <t>Sq Ft (approx)</t>
  </si>
  <si>
    <t>Ground Floor (Studio A)</t>
  </si>
  <si>
    <t>Ground Floor (Studio B)</t>
  </si>
  <si>
    <t>Second Floor (Entire)</t>
  </si>
  <si>
    <t>Third Floor (Entire)</t>
  </si>
  <si>
    <t>Fourth Floor (Entire)</t>
  </si>
  <si>
    <t>Total Building</t>
  </si>
  <si>
    <t>PRIVATE AND CONFIDENTIAL: Quoted Rent, Rates &amp; Service Charge for unfitted Grade A Floors - Royalty Studios 105-109 Lancaster Road, Notting Hill, W11*</t>
  </si>
  <si>
    <t>Rates (Estimated)**</t>
  </si>
  <si>
    <t>Service charge PA***</t>
  </si>
  <si>
    <t>Ground Floor (Studio C, D &amp; E)</t>
  </si>
  <si>
    <t>Ground (currently available)</t>
  </si>
  <si>
    <t>First Floor (Entire)</t>
  </si>
  <si>
    <t>Annual Rates (PAX)</t>
  </si>
  <si>
    <t>First/Second Floor (Part I)</t>
  </si>
  <si>
    <t>First/Second Floor (Part II)</t>
  </si>
  <si>
    <t>First/Second Floor (Part III)</t>
  </si>
  <si>
    <t>Building Areas</t>
  </si>
  <si>
    <t>Potential floor divisions</t>
  </si>
  <si>
    <t>Fourth - balcony access</t>
  </si>
  <si>
    <t>*All figures are estimated and require confirmation by acquiring party independently.</t>
  </si>
  <si>
    <t>** Business rates prior to the refurbishment were £16psf pax. The building will be revalued after the refurbishment, so this figure is an estimate.</t>
  </si>
  <si>
    <t xml:space="preserve">*** The service charge includes maintenance of the lifts, building climate control and fire detection systems, and all external areas. Tenants will not have any liability for the building's structure or external repairs. The service charge for the building will be fixed and increase on an annual basis with inflation. </t>
  </si>
  <si>
    <t>All floors have Class E Use (Retail/Office)</t>
  </si>
  <si>
    <t>First/Second Floor (Each/entire)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</si>
</sst>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809]#,##0.00"/>
    <numFmt numFmtId="165" formatCode="[$£-809]#,##0.00;[Red]&quot;-&quot;[$£-809]#,##0.00"/>
  </numFmts>
  <fonts count="5" x14ac:knownFonts="1">
    <font>
      <sz val="11"/>
      <color rgb="FF000000"/>
      <name val="Aptos Narrow"/>
      <family val="2"/>
    </font>
    <font>
      <sz val="12"/>
      <color rgb="FF000000"/>
      <name val="Arial"/>
      <family val="2"/>
    </font>
    <font>
      <b/>
      <sz val="12"/>
      <color rgb="FF000000"/>
      <name val="Arial"/>
      <family val="2"/>
    </font>
    <font>
      <b/>
      <sz val="11"/>
      <color rgb="FF000000"/>
      <name val="Arial"/>
      <family val="2"/>
    </font>
    <font>
      <sz val="11"/>
      <color rgb="FF000000"/>
      <name val="Arial"/>
      <family val="2"/>
    </font>
  </fonts>
  <fills count="3">
    <fill>
      <patternFill patternType="none"/>
    </fill>
    <fill>
      <patternFill patternType="gray125"/>
    </fill>
    <fill>
      <patternFill patternType="solid">
        <fgColor rgb="FFDAF2D0"/>
        <bgColor rgb="FFDAF2D0"/>
      </patternFill>
    </fill>
  </fills>
  <borders count="1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1" fillId="0" borderId="0" xfId="0" applyFont="1"/>
    <xf numFmtId="0" fontId="2" fillId="2" borderId="1" xfId="0" applyFont="1" applyFill="1" applyBorder="1"/>
    <xf numFmtId="0" fontId="1" fillId="2" borderId="2" xfId="0" applyFont="1" applyFill="1" applyBorder="1"/>
    <xf numFmtId="0" fontId="1" fillId="0" borderId="2" xfId="0" applyFont="1" applyBorder="1"/>
    <xf numFmtId="0" fontId="1" fillId="2" borderId="3"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0" fontId="4" fillId="0" borderId="7" xfId="0" applyFont="1" applyBorder="1" applyAlignment="1">
      <alignment horizontal="left" vertical="center"/>
    </xf>
    <xf numFmtId="164" fontId="1" fillId="0" borderId="0" xfId="0" applyNumberFormat="1" applyFont="1" applyAlignment="1">
      <alignment horizontal="left" vertical="center"/>
    </xf>
    <xf numFmtId="165" fontId="0" fillId="0" borderId="0" xfId="0" applyNumberFormat="1"/>
    <xf numFmtId="0" fontId="1" fillId="0" borderId="0" xfId="0" applyFont="1" applyAlignment="1">
      <alignment horizontal="center" vertical="center"/>
    </xf>
    <xf numFmtId="164" fontId="1" fillId="0" borderId="0" xfId="0" applyNumberFormat="1" applyFont="1" applyAlignment="1">
      <alignment horizontal="center" vertical="center"/>
    </xf>
    <xf numFmtId="164" fontId="1" fillId="0" borderId="0" xfId="0" applyNumberFormat="1" applyFont="1"/>
    <xf numFmtId="0" fontId="3" fillId="0" borderId="0" xfId="0" applyFont="1"/>
    <xf numFmtId="0" fontId="4" fillId="0" borderId="0" xfId="0" applyFont="1"/>
    <xf numFmtId="0" fontId="4" fillId="0" borderId="10" xfId="0" applyFont="1" applyBorder="1" applyAlignment="1">
      <alignment horizontal="left" vertical="center"/>
    </xf>
    <xf numFmtId="3" fontId="4" fillId="0" borderId="8" xfId="0" applyNumberFormat="1" applyFont="1" applyBorder="1" applyAlignment="1">
      <alignment horizontal="center" vertical="center"/>
    </xf>
    <xf numFmtId="164" fontId="4" fillId="0" borderId="8" xfId="0" applyNumberFormat="1" applyFont="1" applyBorder="1" applyAlignment="1">
      <alignment horizontal="center" vertical="center"/>
    </xf>
    <xf numFmtId="165" fontId="4" fillId="0" borderId="8" xfId="0" applyNumberFormat="1" applyFont="1" applyBorder="1" applyAlignment="1">
      <alignment horizontal="center" vertical="center"/>
    </xf>
    <xf numFmtId="0" fontId="4" fillId="0" borderId="8" xfId="0" applyFont="1" applyBorder="1" applyAlignment="1">
      <alignment horizontal="center" vertical="center"/>
    </xf>
    <xf numFmtId="164" fontId="4" fillId="0" borderId="9" xfId="0" applyNumberFormat="1" applyFont="1" applyBorder="1" applyAlignment="1">
      <alignment horizontal="center" vertical="center"/>
    </xf>
    <xf numFmtId="3" fontId="4" fillId="0" borderId="11" xfId="0" applyNumberFormat="1" applyFont="1" applyBorder="1" applyAlignment="1">
      <alignment horizontal="center" vertical="center"/>
    </xf>
    <xf numFmtId="8" fontId="4"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4" fillId="0" borderId="13" xfId="0" applyFont="1" applyBorder="1"/>
    <xf numFmtId="0" fontId="4" fillId="0" borderId="15" xfId="0" applyFont="1" applyBorder="1"/>
    <xf numFmtId="0" fontId="4" fillId="0" borderId="17" xfId="0" applyFont="1" applyBorder="1"/>
    <xf numFmtId="9" fontId="0" fillId="0" borderId="0" xfId="0" applyNumberFormat="1"/>
    <xf numFmtId="6" fontId="0" fillId="0" borderId="0" xfId="0" applyNumberFormat="1"/>
    <xf numFmtId="14" fontId="4" fillId="0" borderId="0" xfId="0" applyNumberFormat="1" applyFont="1" applyAlignment="1">
      <alignment horizontal="left"/>
    </xf>
    <xf numFmtId="3" fontId="4" fillId="0" borderId="14" xfId="0" applyNumberFormat="1" applyFont="1" applyBorder="1" applyAlignment="1">
      <alignment horizontal="center"/>
    </xf>
    <xf numFmtId="3" fontId="4" fillId="0" borderId="16" xfId="0" applyNumberFormat="1" applyFont="1" applyBorder="1" applyAlignment="1">
      <alignment horizontal="center"/>
    </xf>
    <xf numFmtId="3" fontId="4" fillId="0" borderId="18" xfId="0" applyNumberFormat="1" applyFont="1" applyBorder="1"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165" fontId="1" fillId="0" borderId="0" xfId="0" applyNumberFormat="1" applyFont="1"/>
    <xf numFmtId="0" fontId="1" fillId="0" borderId="0" xfId="0" applyFont="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CCC9-8B46-4C87-8662-7825ECF50248}">
  <dimension ref="A1:Q32"/>
  <sheetViews>
    <sheetView showGridLines="0" tabSelected="1" zoomScale="85" zoomScaleNormal="85" workbookViewId="0">
      <selection activeCell="L1" sqref="L1"/>
    </sheetView>
  </sheetViews>
  <sheetFormatPr defaultRowHeight="15" x14ac:dyDescent="0.25"/>
  <cols>
    <col min="1" max="1" width="9.140625" customWidth="1"/>
    <col min="2" max="2" width="35.7109375" customWidth="1"/>
    <col min="3" max="3" width="13.85546875" customWidth="1"/>
    <col min="4" max="4" width="14.85546875" customWidth="1"/>
    <col min="5" max="5" width="17.140625" customWidth="1"/>
    <col min="6" max="6" width="0.28515625" hidden="1" customWidth="1"/>
    <col min="7" max="7" width="15.85546875" customWidth="1"/>
    <col min="8" max="8" width="14.85546875" customWidth="1"/>
    <col min="9" max="9" width="14.140625" bestFit="1" customWidth="1"/>
    <col min="10" max="10" width="14.140625" customWidth="1"/>
    <col min="11" max="11" width="16" customWidth="1"/>
    <col min="12" max="12" width="12" customWidth="1"/>
    <col min="13" max="13" width="14.140625" bestFit="1" customWidth="1"/>
    <col min="14" max="15" width="12.7109375" bestFit="1" customWidth="1"/>
    <col min="16" max="16" width="9.140625" customWidth="1"/>
  </cols>
  <sheetData>
    <row r="1" spans="1:17" ht="48" customHeight="1" x14ac:dyDescent="0.25">
      <c r="A1" s="20"/>
      <c r="B1" s="1"/>
      <c r="C1" s="2"/>
      <c r="D1" s="2"/>
      <c r="E1" s="2"/>
      <c r="F1" s="2"/>
      <c r="G1" s="2"/>
      <c r="H1" s="2"/>
      <c r="I1" s="2"/>
      <c r="J1" s="2"/>
      <c r="K1" s="2"/>
      <c r="L1" s="2"/>
      <c r="M1" s="2"/>
      <c r="N1" s="2"/>
      <c r="O1" s="2"/>
      <c r="P1" s="2"/>
    </row>
    <row r="2" spans="1:17" ht="15.75" x14ac:dyDescent="0.25">
      <c r="B2" s="3" t="s">
        <v>19</v>
      </c>
      <c r="C2" s="4"/>
      <c r="D2" s="4"/>
      <c r="E2" s="4"/>
      <c r="F2" s="5"/>
      <c r="G2" s="4"/>
      <c r="H2" s="4"/>
      <c r="I2" s="4"/>
      <c r="J2" s="4"/>
      <c r="K2" s="4"/>
      <c r="L2" s="4"/>
      <c r="M2" s="6"/>
      <c r="N2" s="2"/>
      <c r="O2" s="2"/>
      <c r="P2" s="2"/>
    </row>
    <row r="3" spans="1:17" ht="15.75" x14ac:dyDescent="0.25">
      <c r="B3" s="2"/>
      <c r="C3" s="2"/>
      <c r="D3" s="2"/>
      <c r="E3" s="2"/>
      <c r="F3" s="2"/>
      <c r="G3" s="2"/>
      <c r="H3" s="2"/>
      <c r="I3" s="2"/>
      <c r="J3" s="2"/>
      <c r="K3" s="2"/>
      <c r="L3" s="2"/>
      <c r="M3" s="2"/>
      <c r="N3" s="2"/>
      <c r="O3" s="2"/>
      <c r="P3" s="2"/>
    </row>
    <row r="4" spans="1:17" ht="72.75" customHeight="1" x14ac:dyDescent="0.25">
      <c r="B4" s="7" t="s">
        <v>0</v>
      </c>
      <c r="C4" s="8" t="s">
        <v>1</v>
      </c>
      <c r="D4" s="9" t="s">
        <v>2</v>
      </c>
      <c r="E4" s="9" t="s">
        <v>3</v>
      </c>
      <c r="F4" s="8" t="s">
        <v>4</v>
      </c>
      <c r="G4" s="8" t="s">
        <v>20</v>
      </c>
      <c r="H4" s="10" t="s">
        <v>25</v>
      </c>
      <c r="I4" s="10" t="s">
        <v>5</v>
      </c>
      <c r="J4" s="10" t="s">
        <v>21</v>
      </c>
      <c r="K4" s="10" t="s">
        <v>6</v>
      </c>
      <c r="L4" s="10" t="s">
        <v>7</v>
      </c>
      <c r="M4" s="11" t="s">
        <v>8</v>
      </c>
      <c r="N4" s="12"/>
      <c r="O4" s="12"/>
      <c r="P4" s="2"/>
    </row>
    <row r="5" spans="1:17" ht="15.75" x14ac:dyDescent="0.25">
      <c r="B5" s="13" t="s">
        <v>31</v>
      </c>
      <c r="C5" s="22">
        <v>4520</v>
      </c>
      <c r="D5" s="23">
        <v>75</v>
      </c>
      <c r="E5" s="24">
        <f>SUM(C5*D5)</f>
        <v>339000</v>
      </c>
      <c r="F5" s="25">
        <v>6</v>
      </c>
      <c r="G5" s="23">
        <v>19</v>
      </c>
      <c r="H5" s="23">
        <f>SUM(C5*G5)</f>
        <v>85880</v>
      </c>
      <c r="I5" s="23">
        <v>9.5</v>
      </c>
      <c r="J5" s="23">
        <f>SUM(C5*I5)</f>
        <v>42940</v>
      </c>
      <c r="K5" s="23">
        <f>SUM(E5+H5+J5)</f>
        <v>467820</v>
      </c>
      <c r="L5" s="23">
        <f>SUM(K5/C5)</f>
        <v>103.5</v>
      </c>
      <c r="M5" s="26">
        <f>SUM(K5/12)</f>
        <v>38985</v>
      </c>
      <c r="N5" s="14"/>
      <c r="O5" s="14"/>
      <c r="P5" s="2"/>
      <c r="Q5" s="15"/>
    </row>
    <row r="6" spans="1:17" ht="15.75" x14ac:dyDescent="0.25">
      <c r="B6" s="13" t="s">
        <v>9</v>
      </c>
      <c r="C6" s="22">
        <v>4630</v>
      </c>
      <c r="D6" s="24">
        <v>75</v>
      </c>
      <c r="E6" s="24">
        <f>SUM(C6*D6)</f>
        <v>347250</v>
      </c>
      <c r="F6" s="25">
        <v>5</v>
      </c>
      <c r="G6" s="23">
        <v>19</v>
      </c>
      <c r="H6" s="23">
        <f>SUM(C6*G6)</f>
        <v>87970</v>
      </c>
      <c r="I6" s="23">
        <v>9.5</v>
      </c>
      <c r="J6" s="23">
        <f>SUM(C6*I6)</f>
        <v>43985</v>
      </c>
      <c r="K6" s="23">
        <f>SUM(E6+H6+J6)</f>
        <v>479205</v>
      </c>
      <c r="L6" s="23">
        <f>SUM(K6/C6)</f>
        <v>103.5</v>
      </c>
      <c r="M6" s="26">
        <f>SUM(K6/12)</f>
        <v>39933.75</v>
      </c>
      <c r="N6" s="14"/>
      <c r="O6" s="14"/>
      <c r="P6" s="2"/>
      <c r="Q6" s="15"/>
    </row>
    <row r="7" spans="1:17" ht="15.75" x14ac:dyDescent="0.25">
      <c r="B7" s="13" t="s">
        <v>10</v>
      </c>
      <c r="C7" s="22">
        <v>4630</v>
      </c>
      <c r="D7" s="24">
        <v>67.5</v>
      </c>
      <c r="E7" s="24">
        <f>SUM(C7*D7)</f>
        <v>312525</v>
      </c>
      <c r="F7" s="25">
        <v>5</v>
      </c>
      <c r="G7" s="23">
        <v>19</v>
      </c>
      <c r="H7" s="23">
        <f>SUM(C7*G7)</f>
        <v>87970</v>
      </c>
      <c r="I7" s="23">
        <v>9.5</v>
      </c>
      <c r="J7" s="23">
        <f>SUM(C7*I7)</f>
        <v>43985</v>
      </c>
      <c r="K7" s="23">
        <f>SUM(E7+H7+J7)</f>
        <v>444480</v>
      </c>
      <c r="L7" s="23">
        <f>SUM(K7/C7)</f>
        <v>96</v>
      </c>
      <c r="M7" s="26">
        <f>SUM(K7/12)</f>
        <v>37040</v>
      </c>
      <c r="N7" s="14"/>
      <c r="O7" s="14"/>
      <c r="P7" s="2"/>
      <c r="Q7" s="15"/>
    </row>
    <row r="8" spans="1:17" ht="15.75" x14ac:dyDescent="0.25">
      <c r="B8" s="13" t="s">
        <v>11</v>
      </c>
      <c r="C8" s="22">
        <v>4630</v>
      </c>
      <c r="D8" s="24">
        <v>67.5</v>
      </c>
      <c r="E8" s="24">
        <f>SUM(C8*D8)</f>
        <v>312525</v>
      </c>
      <c r="F8" s="25">
        <v>5</v>
      </c>
      <c r="G8" s="23">
        <v>19</v>
      </c>
      <c r="H8" s="23">
        <f>SUM(C8*G8)</f>
        <v>87970</v>
      </c>
      <c r="I8" s="23">
        <v>9.5</v>
      </c>
      <c r="J8" s="23">
        <f>SUM(C8*I8)</f>
        <v>43985</v>
      </c>
      <c r="K8" s="23">
        <f>SUM(E8+H8+J8)</f>
        <v>444480</v>
      </c>
      <c r="L8" s="23">
        <f>SUM(K8/C8)</f>
        <v>96</v>
      </c>
      <c r="M8" s="26">
        <f>SUM(K8/12)</f>
        <v>37040</v>
      </c>
      <c r="N8" s="14"/>
      <c r="O8" s="14"/>
      <c r="P8" s="2"/>
      <c r="Q8" s="15"/>
    </row>
    <row r="9" spans="1:17" ht="16.5" thickBot="1" x14ac:dyDescent="0.3">
      <c r="B9" s="21" t="s">
        <v>23</v>
      </c>
      <c r="C9" s="27">
        <v>2030</v>
      </c>
      <c r="D9" s="28">
        <v>67.5</v>
      </c>
      <c r="E9" s="29">
        <f>SUM(C9*D9)</f>
        <v>137025</v>
      </c>
      <c r="F9" s="30">
        <v>5</v>
      </c>
      <c r="G9" s="31">
        <v>19</v>
      </c>
      <c r="H9" s="31">
        <f>SUM(C9*G9)</f>
        <v>38570</v>
      </c>
      <c r="I9" s="31">
        <v>2.5</v>
      </c>
      <c r="J9" s="31">
        <f>SUM(C9*I9)</f>
        <v>5075</v>
      </c>
      <c r="K9" s="31">
        <f>SUM(E9+H9+J9)</f>
        <v>180670</v>
      </c>
      <c r="L9" s="31">
        <f>SUM(K9/C9)</f>
        <v>89</v>
      </c>
      <c r="M9" s="32">
        <f>SUM(K9/12)</f>
        <v>15055.833333333334</v>
      </c>
      <c r="N9" s="14"/>
      <c r="O9" s="14"/>
      <c r="P9" s="2"/>
      <c r="Q9" s="15"/>
    </row>
    <row r="10" spans="1:17" ht="15.75" x14ac:dyDescent="0.25">
      <c r="B10" s="16"/>
      <c r="C10" s="16"/>
      <c r="D10" s="16"/>
      <c r="E10" s="44"/>
      <c r="F10" s="2"/>
      <c r="G10" s="17"/>
      <c r="H10" s="17"/>
      <c r="I10" s="18"/>
      <c r="J10" s="18"/>
      <c r="K10" s="18"/>
      <c r="L10" s="18"/>
      <c r="M10" s="18"/>
      <c r="N10" s="18"/>
      <c r="O10" s="18"/>
      <c r="P10" s="2"/>
    </row>
    <row r="11" spans="1:17" ht="15.75" x14ac:dyDescent="0.25">
      <c r="B11" s="20" t="s">
        <v>32</v>
      </c>
      <c r="C11" s="2"/>
      <c r="D11" s="2"/>
      <c r="E11" s="2"/>
      <c r="F11" s="2"/>
      <c r="G11" s="45"/>
      <c r="H11" s="2"/>
      <c r="I11" s="2"/>
      <c r="J11" s="2"/>
      <c r="K11" s="2"/>
      <c r="L11" s="2"/>
      <c r="M11" s="2"/>
      <c r="N11" s="2"/>
      <c r="O11" s="2"/>
      <c r="P11" s="2"/>
    </row>
    <row r="12" spans="1:17" ht="15.75" x14ac:dyDescent="0.25">
      <c r="B12" s="20" t="s">
        <v>33</v>
      </c>
      <c r="C12" s="2"/>
      <c r="D12" s="2"/>
      <c r="E12" s="2"/>
      <c r="F12" s="2"/>
      <c r="G12" s="2"/>
      <c r="H12" s="2"/>
      <c r="I12" s="2"/>
      <c r="J12" s="2"/>
      <c r="K12" s="2"/>
      <c r="L12" s="2"/>
      <c r="M12" s="2"/>
      <c r="N12" s="2"/>
      <c r="O12" s="2"/>
      <c r="P12" s="2"/>
    </row>
    <row r="13" spans="1:17" ht="15.75" x14ac:dyDescent="0.25">
      <c r="B13" s="20" t="s">
        <v>34</v>
      </c>
      <c r="C13" s="2"/>
      <c r="D13" s="2"/>
      <c r="E13" s="2"/>
      <c r="F13" s="2"/>
      <c r="G13" s="2"/>
      <c r="H13" s="2"/>
      <c r="I13" s="2"/>
      <c r="J13" s="2"/>
      <c r="K13" s="2"/>
      <c r="L13" s="2"/>
      <c r="M13" s="2"/>
      <c r="N13" s="2"/>
      <c r="O13" s="2"/>
      <c r="P13" s="2"/>
    </row>
    <row r="14" spans="1:17" ht="15.75" x14ac:dyDescent="0.25">
      <c r="B14" s="38">
        <v>46083</v>
      </c>
      <c r="C14" s="2"/>
      <c r="D14" s="2"/>
      <c r="E14" s="2"/>
      <c r="F14" s="2"/>
      <c r="G14" s="2"/>
      <c r="H14" s="2"/>
      <c r="I14" s="2"/>
      <c r="J14" s="2"/>
      <c r="K14" s="2"/>
      <c r="L14" s="2"/>
      <c r="M14" s="2"/>
      <c r="N14" s="2"/>
      <c r="O14" s="2"/>
      <c r="P14" s="2"/>
    </row>
    <row r="16" spans="1:17" x14ac:dyDescent="0.25">
      <c r="B16" s="19" t="s">
        <v>35</v>
      </c>
      <c r="C16" s="20"/>
      <c r="D16" s="20"/>
    </row>
    <row r="17" spans="2:8" x14ac:dyDescent="0.25">
      <c r="B17" s="20"/>
      <c r="C17" s="20"/>
      <c r="D17" s="20"/>
    </row>
    <row r="18" spans="2:8" x14ac:dyDescent="0.25">
      <c r="B18" s="19" t="s">
        <v>29</v>
      </c>
      <c r="C18" s="19" t="s">
        <v>12</v>
      </c>
      <c r="D18" s="20"/>
    </row>
    <row r="19" spans="2:8" x14ac:dyDescent="0.25">
      <c r="B19" s="33" t="s">
        <v>13</v>
      </c>
      <c r="C19" s="39">
        <v>1015</v>
      </c>
      <c r="D19" s="20"/>
    </row>
    <row r="20" spans="2:8" x14ac:dyDescent="0.25">
      <c r="B20" s="34" t="s">
        <v>14</v>
      </c>
      <c r="C20" s="40">
        <v>1015</v>
      </c>
      <c r="D20" s="20"/>
    </row>
    <row r="21" spans="2:8" x14ac:dyDescent="0.25">
      <c r="B21" s="34" t="s">
        <v>22</v>
      </c>
      <c r="C21" s="40">
        <v>3045</v>
      </c>
      <c r="D21" s="20"/>
    </row>
    <row r="22" spans="2:8" x14ac:dyDescent="0.25">
      <c r="B22" s="34" t="s">
        <v>24</v>
      </c>
      <c r="C22" s="40">
        <v>4630</v>
      </c>
      <c r="D22" s="20"/>
    </row>
    <row r="23" spans="2:8" x14ac:dyDescent="0.25">
      <c r="B23" s="34" t="s">
        <v>15</v>
      </c>
      <c r="C23" s="40">
        <v>4630</v>
      </c>
      <c r="D23" s="20"/>
    </row>
    <row r="24" spans="2:8" x14ac:dyDescent="0.25">
      <c r="B24" s="34" t="s">
        <v>16</v>
      </c>
      <c r="C24" s="40">
        <v>4630</v>
      </c>
      <c r="D24" s="20"/>
    </row>
    <row r="25" spans="2:8" x14ac:dyDescent="0.25">
      <c r="B25" s="35" t="s">
        <v>17</v>
      </c>
      <c r="C25" s="41">
        <v>4520</v>
      </c>
      <c r="D25" s="20"/>
    </row>
    <row r="26" spans="2:8" x14ac:dyDescent="0.25">
      <c r="B26" s="19" t="s">
        <v>18</v>
      </c>
      <c r="C26" s="42">
        <f>SUM(C19:C25)</f>
        <v>23485</v>
      </c>
      <c r="G26" s="36"/>
      <c r="H26" s="37"/>
    </row>
    <row r="28" spans="2:8" x14ac:dyDescent="0.25">
      <c r="B28" s="19" t="s">
        <v>30</v>
      </c>
      <c r="C28" s="43" t="s">
        <v>12</v>
      </c>
    </row>
    <row r="29" spans="2:8" x14ac:dyDescent="0.25">
      <c r="B29" s="33" t="s">
        <v>26</v>
      </c>
      <c r="C29" s="39">
        <v>1015</v>
      </c>
    </row>
    <row r="30" spans="2:8" x14ac:dyDescent="0.25">
      <c r="B30" s="34" t="s">
        <v>27</v>
      </c>
      <c r="C30" s="40">
        <v>2600</v>
      </c>
    </row>
    <row r="31" spans="2:8" x14ac:dyDescent="0.25">
      <c r="B31" s="35" t="s">
        <v>28</v>
      </c>
      <c r="C31" s="41">
        <f>SUM(C29:C30)</f>
        <v>3615</v>
      </c>
    </row>
    <row r="32" spans="2:8" x14ac:dyDescent="0.25">
      <c r="B32" s="19" t="s">
        <v>36</v>
      </c>
      <c r="C32" s="42">
        <v>4630</v>
      </c>
    </row>
  </sheetData>
  <pageMargins left="0.25" right="0.25" top="0.75" bottom="0.75" header="0.30000000000000004" footer="0.3000000000000000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Hanley</dc:creator>
  <cp:lastModifiedBy>Jason Hanley</cp:lastModifiedBy>
  <dcterms:created xsi:type="dcterms:W3CDTF">2025-09-30T14:03:56Z</dcterms:created>
  <dcterms:modified xsi:type="dcterms:W3CDTF">2026-03-02T15:58:21Z</dcterms:modified>
</cp:coreProperties>
</file>